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Видеоэкраны!$A$1:$U$2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P7" i="1"/>
  <c r="R7" i="1" s="1"/>
  <c r="P8" i="1"/>
  <c r="R8" i="1" s="1"/>
  <c r="S8" i="1" s="1"/>
  <c r="P9" i="1"/>
  <c r="R9" i="1" s="1"/>
  <c r="S9" i="1" s="1"/>
  <c r="P10" i="1"/>
  <c r="R10" i="1" s="1"/>
  <c r="S10" i="1" s="1"/>
  <c r="P12" i="1"/>
  <c r="R12" i="1" s="1"/>
  <c r="S12" i="1" s="1"/>
  <c r="P15" i="1"/>
  <c r="R15" i="1" s="1"/>
  <c r="S15" i="1" s="1"/>
  <c r="P16" i="1"/>
  <c r="R16" i="1" s="1"/>
  <c r="S16" i="1" s="1"/>
  <c r="P14" i="1"/>
  <c r="R14" i="1" s="1"/>
  <c r="S14" i="1" s="1"/>
  <c r="P13" i="1"/>
  <c r="R13" i="1" s="1"/>
  <c r="S13" i="1" s="1"/>
  <c r="P11" i="1"/>
  <c r="R11" i="1" s="1"/>
  <c r="S11" i="1" s="1"/>
  <c r="P3" i="1"/>
  <c r="R3" i="1" s="1"/>
  <c r="S3" i="1" s="1"/>
  <c r="P4" i="1"/>
  <c r="R4" i="1" s="1"/>
  <c r="S4" i="1" s="1"/>
  <c r="P5" i="1"/>
  <c r="R5" i="1" s="1"/>
  <c r="S5" i="1" s="1"/>
  <c r="P6" i="1"/>
  <c r="R6" i="1" s="1"/>
  <c r="S6" i="1" s="1"/>
  <c r="P2" i="1" l="1"/>
  <c r="R2" i="1" l="1"/>
  <c r="S2" i="1" s="1"/>
</calcChain>
</file>

<file path=xl/sharedStrings.xml><?xml version="1.0" encoding="utf-8"?>
<sst xmlns="http://schemas.openxmlformats.org/spreadsheetml/2006/main" count="217" uniqueCount="85">
  <si>
    <t>Город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</si>
  <si>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</si>
  <si>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</si>
  <si>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</si>
  <si>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</si>
  <si>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</si>
  <si>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</si>
  <si>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</si>
  <si>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</si>
  <si>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Координаты</t>
  </si>
  <si>
    <t>Код</t>
  </si>
  <si>
    <t>Локация</t>
  </si>
  <si>
    <t>Видеоэкран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</si>
  <si>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</si>
  <si>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</si>
  <si>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</si>
  <si>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</si>
  <si>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</si>
  <si>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</si>
  <si>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Название ТЦ</t>
  </si>
  <si>
    <t>ТРЦ</t>
  </si>
  <si>
    <t>Белгород</t>
  </si>
  <si>
    <t>ул. Костюкова 39А</t>
  </si>
  <si>
    <t>Модный Бульвар</t>
  </si>
  <si>
    <t>50.577988, 36.581285</t>
  </si>
  <si>
    <t>БТЦВ-1</t>
  </si>
  <si>
    <t>1.2х1.9</t>
  </si>
  <si>
    <t>Вид рекламы</t>
  </si>
  <si>
    <t>Количество конструкций</t>
  </si>
  <si>
    <t>График работы</t>
  </si>
  <si>
    <t>ПН-ВС: 10:00 - 22:00</t>
  </si>
  <si>
    <t>Стоимость</t>
  </si>
  <si>
    <t>улица Щорса, 64  (СитиМолл Белгородский) Вход со стороны Щорса</t>
  </si>
  <si>
    <t>улица Щорса, 64  (СитиМолл Белгородский) Вторая Колонна</t>
  </si>
  <si>
    <t>улица Щорса, 64  (СитиМолл Белгородский) Белое Крыло</t>
  </si>
  <si>
    <t>улица Щорса, 64  (СитиМолл Белгородский) Центральный вход</t>
  </si>
  <si>
    <t>улица Щорса, 64  (СитиМолл Белгородский) эскалатор</t>
  </si>
  <si>
    <t>ул. Губкина, 17Р (ТЦ Семейный)</t>
  </si>
  <si>
    <t>Свято-Троицкий бульвар, 17 (ТЦ Славянский)</t>
  </si>
  <si>
    <t>улица Королева, 9А (ГМ Линия)</t>
  </si>
  <si>
    <t>пр-т Богдана Хмельницкого, 164 (ТЦ РИО)</t>
  </si>
  <si>
    <t>ул. Королева, д. 2а, Фонд поддержки малого и среднего предпринимательства</t>
  </si>
  <si>
    <t>ул. 50 л. Белгородской обл., 11 (у-г Маяк)</t>
  </si>
  <si>
    <t>ул. 50 л. Белгородской обл., 11 (у-г Маяк) со стороны Пятерочки</t>
  </si>
  <si>
    <t>Щорса 8Д  (ТЦ Атлас)</t>
  </si>
  <si>
    <t>Улица Победы, 147Д  (ТЦ Меркурий)</t>
  </si>
  <si>
    <t>СитиМолл Белгородский</t>
  </si>
  <si>
    <t>ТЦ Семейный</t>
  </si>
  <si>
    <t>ТЦ Славянский</t>
  </si>
  <si>
    <t>ГМ Линия</t>
  </si>
  <si>
    <t>ТЦ РИО</t>
  </si>
  <si>
    <t>Фонд поддержки малого и среднего предпринимательства</t>
  </si>
  <si>
    <t>Универмаг Маяк</t>
  </si>
  <si>
    <t>ТЦ Атлас</t>
  </si>
  <si>
    <t>ТЦ Меркурий</t>
  </si>
  <si>
    <t>БТЦВ-2</t>
  </si>
  <si>
    <t>БТЦВ-3</t>
  </si>
  <si>
    <t>БТЦВ-4</t>
  </si>
  <si>
    <t>БТЦВ-5</t>
  </si>
  <si>
    <t>БТЦВ-6</t>
  </si>
  <si>
    <t>БТЦВ-7</t>
  </si>
  <si>
    <t>БТЦВ-8</t>
  </si>
  <si>
    <t>БТЦВ-9</t>
  </si>
  <si>
    <t>БТЦВ-10</t>
  </si>
  <si>
    <t>БТЦВ-11</t>
  </si>
  <si>
    <t>БТЦВ-12</t>
  </si>
  <si>
    <t>БТЦВ-13</t>
  </si>
  <si>
    <t>БТЦВ-14</t>
  </si>
  <si>
    <t>БТЦВ-15</t>
  </si>
  <si>
    <t>ПН-ВС: 09:00 - 22:00</t>
  </si>
  <si>
    <t>ПН-ВС: 09:00 - 21:00</t>
  </si>
  <si>
    <t>ПН-ВС: 08:00 - 23:00</t>
  </si>
  <si>
    <t>ПН-ВС: 08:00 - 20:00</t>
  </si>
  <si>
    <t>ПН-ВС: 09:00 - 20:00</t>
  </si>
  <si>
    <t>Внутри ТРЦ</t>
  </si>
  <si>
    <t>На входе в ТРЦ</t>
  </si>
  <si>
    <t>50.552444, 36.568500</t>
  </si>
  <si>
    <t>50.565975, 36.572589</t>
  </si>
  <si>
    <t>50.595649, 36.580333</t>
  </si>
  <si>
    <t>50.573961, 36.580593</t>
  </si>
  <si>
    <t>50.642078, 36.572086</t>
  </si>
  <si>
    <t>50.571250, 36.571242</t>
  </si>
  <si>
    <t>50.599091, 36.585215</t>
  </si>
  <si>
    <t>50.584915, 36.565376</t>
  </si>
  <si>
    <t>50.594922, 36.573757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</si>
</sst>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1P1ILs-KmQa3g" TargetMode="External"/><Relationship Id="rId13" Type="http://schemas.openxmlformats.org/officeDocument/2006/relationships/hyperlink" Target="https://disk.yandex.ru/i/llhXv9LTHNwt-g" TargetMode="External"/><Relationship Id="rId18" Type="http://schemas.openxmlformats.org/officeDocument/2006/relationships/hyperlink" Target="https://yandex.ru/maps/-/CLt2IJyI" TargetMode="External"/><Relationship Id="rId26" Type="http://schemas.openxmlformats.org/officeDocument/2006/relationships/hyperlink" Target="https://yandex.ru/maps/-/CLt2MMp8" TargetMode="External"/><Relationship Id="rId3" Type="http://schemas.openxmlformats.org/officeDocument/2006/relationships/hyperlink" Target="https://disk.yandex.ru/i/3qCe9f9vHzcx6Q" TargetMode="External"/><Relationship Id="rId21" Type="http://schemas.openxmlformats.org/officeDocument/2006/relationships/hyperlink" Target="https://yandex.ru/maps/-/CLt2IJyI" TargetMode="External"/><Relationship Id="rId7" Type="http://schemas.openxmlformats.org/officeDocument/2006/relationships/hyperlink" Target="https://disk.yandex.ru/i/ByKqzs0ajK49XA" TargetMode="External"/><Relationship Id="rId12" Type="http://schemas.openxmlformats.org/officeDocument/2006/relationships/hyperlink" Target="https://disk.yandex.ru/i/-Z6Se4H5xIvVuw" TargetMode="External"/><Relationship Id="rId17" Type="http://schemas.openxmlformats.org/officeDocument/2006/relationships/hyperlink" Target="https://yandex.ru/maps/-/CLt2IJyI" TargetMode="External"/><Relationship Id="rId25" Type="http://schemas.openxmlformats.org/officeDocument/2006/relationships/hyperlink" Target="https://yandex.ru/maps/-/CLt2MAy4" TargetMode="External"/><Relationship Id="rId2" Type="http://schemas.openxmlformats.org/officeDocument/2006/relationships/hyperlink" Target="https://yandex.ru/maps/-/CLHjbRzo" TargetMode="External"/><Relationship Id="rId16" Type="http://schemas.openxmlformats.org/officeDocument/2006/relationships/hyperlink" Target="https://disk.yandex.ru/i/tFzzmugqufR8Nw" TargetMode="External"/><Relationship Id="rId20" Type="http://schemas.openxmlformats.org/officeDocument/2006/relationships/hyperlink" Target="https://yandex.ru/maps/-/CLt2IJyI" TargetMode="External"/><Relationship Id="rId29" Type="http://schemas.openxmlformats.org/officeDocument/2006/relationships/hyperlink" Target="https://yandex.ru/maps/-/CLt2QEPY" TargetMode="External"/><Relationship Id="rId1" Type="http://schemas.openxmlformats.org/officeDocument/2006/relationships/hyperlink" Target="https://disk.yandex.ru/i/7GFYR5CSkerOUg" TargetMode="External"/><Relationship Id="rId6" Type="http://schemas.openxmlformats.org/officeDocument/2006/relationships/hyperlink" Target="https://disk.yandex.ru/i/dapNKsaEnaM5Mw" TargetMode="External"/><Relationship Id="rId11" Type="http://schemas.openxmlformats.org/officeDocument/2006/relationships/hyperlink" Target="https://disk.yandex.ru/i/pBb3ftYV0tVRdg" TargetMode="External"/><Relationship Id="rId24" Type="http://schemas.openxmlformats.org/officeDocument/2006/relationships/hyperlink" Target="https://yandex.ru/maps/-/CLt2IPll" TargetMode="External"/><Relationship Id="rId5" Type="http://schemas.openxmlformats.org/officeDocument/2006/relationships/hyperlink" Target="https://disk.yandex.ru/i/NBJpWBCWPa8pPQ" TargetMode="External"/><Relationship Id="rId15" Type="http://schemas.openxmlformats.org/officeDocument/2006/relationships/hyperlink" Target="https://disk.yandex.ru/i/F2RopEM9QknZyw" TargetMode="External"/><Relationship Id="rId23" Type="http://schemas.openxmlformats.org/officeDocument/2006/relationships/hyperlink" Target="https://yandex.ru/maps/-/CLt2I8-D" TargetMode="External"/><Relationship Id="rId28" Type="http://schemas.openxmlformats.org/officeDocument/2006/relationships/hyperlink" Target="https://yandex.ru/maps/-/CLt2MXYe" TargetMode="External"/><Relationship Id="rId10" Type="http://schemas.openxmlformats.org/officeDocument/2006/relationships/hyperlink" Target="https://disk.yandex.ru/i/zTA6brRUp6bneA" TargetMode="External"/><Relationship Id="rId19" Type="http://schemas.openxmlformats.org/officeDocument/2006/relationships/hyperlink" Target="https://yandex.ru/maps/-/CLt2IJyI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lH0V1KukAxhpBQ" TargetMode="External"/><Relationship Id="rId9" Type="http://schemas.openxmlformats.org/officeDocument/2006/relationships/hyperlink" Target="https://disk.yandex.ru/i/5EtsPYSFsnGxTA" TargetMode="External"/><Relationship Id="rId14" Type="http://schemas.openxmlformats.org/officeDocument/2006/relationships/hyperlink" Target="https://disk.yandex.ru/i/eOuUwnTNCXRJZQ" TargetMode="External"/><Relationship Id="rId22" Type="http://schemas.openxmlformats.org/officeDocument/2006/relationships/hyperlink" Target="https://yandex.ru/maps/-/CLt2IO9z" TargetMode="External"/><Relationship Id="rId27" Type="http://schemas.openxmlformats.org/officeDocument/2006/relationships/hyperlink" Target="https://yandex.ru/maps/-/CLt2MXYe" TargetMode="External"/><Relationship Id="rId30" Type="http://schemas.openxmlformats.org/officeDocument/2006/relationships/hyperlink" Target="https://yandex.ru/maps/-/CLt2QY5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workbookViewId="0">
      <selection activeCell="C3" sqref="C3"/>
    </sheetView>
  </sheetViews>
  <sheetFormatPr defaultRowHeight="12.75" x14ac:dyDescent="0.2"/>
  <cols>
    <col min="1" max="2" width="19.85546875" style="1" customWidth="1"/>
    <col min="3" max="4" width="22.5703125" style="1" customWidth="1"/>
    <col min="5" max="5" width="25.28515625" style="1" customWidth="1"/>
    <col min="6" max="6" width="15.85546875" style="1" customWidth="1"/>
    <col min="7" max="7" width="22.5703125" style="1" customWidth="1"/>
    <col min="8" max="8" width="14.7109375" style="1" customWidth="1"/>
    <col min="9" max="10" width="17.85546875" style="1" customWidth="1"/>
    <col min="11" max="11" width="18.5703125" style="1" customWidth="1"/>
    <col min="12" max="12" width="19.28515625" style="1" customWidth="1"/>
    <col min="13" max="13" width="26.140625" style="1" customWidth="1"/>
    <col min="14" max="14" width="19" style="1" customWidth="1"/>
    <col min="15" max="15" width="21.5703125" style="1" customWidth="1"/>
    <col min="16" max="16" width="21.42578125" style="1" customWidth="1"/>
    <col min="17" max="17" width="26.5703125" style="1" customWidth="1"/>
    <col min="18" max="18" width="22.85546875" style="1" customWidth="1"/>
    <col min="19" max="19" width="19" style="1" customWidth="1"/>
    <col min="20" max="20" width="15.85546875" style="1" customWidth="1"/>
    <col min="21" max="21" width="21" style="2" customWidth="1"/>
    <col min="22" max="16384" width="9.140625" style="1"/>
  </cols>
  <sheetData>
    <row r="1" spans="1:21" s="5" customFormat="1" ht="25.5" x14ac:dyDescent="0.2">
      <c r="A1" s="7" t="s">
        <v>0</v>
      </c>
      <c r="B1" s="7" t="s">
        <v>27</v>
      </c>
      <c r="C1" s="7" t="s">
        <v>11</v>
      </c>
      <c r="D1" s="7" t="s">
        <v>19</v>
      </c>
      <c r="E1" s="7" t="s">
        <v>1</v>
      </c>
      <c r="F1" s="7" t="s">
        <v>3</v>
      </c>
      <c r="G1" s="8" t="s">
        <v>15</v>
      </c>
      <c r="H1" s="7" t="s">
        <v>2</v>
      </c>
      <c r="I1" s="9" t="s">
        <v>16</v>
      </c>
      <c r="J1" s="7" t="s">
        <v>13</v>
      </c>
      <c r="K1" s="7" t="s">
        <v>4</v>
      </c>
      <c r="L1" s="7" t="s">
        <v>28</v>
      </c>
      <c r="M1" s="7" t="s">
        <v>5</v>
      </c>
      <c r="N1" s="7" t="s">
        <v>6</v>
      </c>
      <c r="O1" s="8" t="s">
        <v>29</v>
      </c>
      <c r="P1" s="7" t="s">
        <v>7</v>
      </c>
      <c r="Q1" s="8" t="s">
        <v>18</v>
      </c>
      <c r="R1" s="7" t="s">
        <v>8</v>
      </c>
      <c r="S1" s="7" t="s">
        <v>31</v>
      </c>
      <c r="T1" s="9" t="s">
        <v>10</v>
      </c>
      <c r="U1" s="7" t="s">
        <v>9</v>
      </c>
    </row>
    <row r="2" spans="1:21" ht="25.5" x14ac:dyDescent="0.2">
      <c r="A2" s="3" t="s">
        <v>21</v>
      </c>
      <c r="B2" s="3" t="s">
        <v>12</v>
      </c>
      <c r="C2" s="10" t="s">
        <v>20</v>
      </c>
      <c r="D2" s="10" t="s">
        <v>23</v>
      </c>
      <c r="E2" s="10" t="s">
        <v>22</v>
      </c>
      <c r="F2" s="12" t="s">
        <v>3</v>
      </c>
      <c r="G2" s="6" t="s">
        <v>74</v>
      </c>
      <c r="H2" s="12" t="s">
        <v>2</v>
      </c>
      <c r="I2" s="3" t="s">
        <v>26</v>
      </c>
      <c r="J2" s="11" t="s">
        <v>14</v>
      </c>
      <c r="K2" s="3" t="s">
        <v>17</v>
      </c>
      <c r="L2" s="3">
        <v>1</v>
      </c>
      <c r="M2" s="3">
        <v>10</v>
      </c>
      <c r="N2" s="3">
        <v>30</v>
      </c>
      <c r="O2" s="3" t="s">
        <v>30</v>
      </c>
      <c r="P2" s="3">
        <f t="shared" ref="P2:P7" si="0">12*N2</f>
        <v>360</v>
      </c>
      <c r="Q2" s="6">
        <v>15</v>
      </c>
      <c r="R2" s="3">
        <f>Q2*P2</f>
        <v>5400</v>
      </c>
      <c r="S2" s="4">
        <f>0.15*M2*R2</f>
        <v>8100</v>
      </c>
      <c r="T2" s="10" t="s">
        <v>25</v>
      </c>
      <c r="U2" s="11" t="s">
        <v>24</v>
      </c>
    </row>
    <row r="3" spans="1:21" ht="38.25" x14ac:dyDescent="0.2">
      <c r="A3" s="3" t="s">
        <v>21</v>
      </c>
      <c r="B3" s="3" t="s">
        <v>12</v>
      </c>
      <c r="C3" s="10" t="s">
        <v>20</v>
      </c>
      <c r="D3" s="3" t="s">
        <v>46</v>
      </c>
      <c r="E3" s="3" t="s">
        <v>32</v>
      </c>
      <c r="F3" s="13" t="s">
        <v>3</v>
      </c>
      <c r="G3" s="6" t="s">
        <v>74</v>
      </c>
      <c r="H3" s="13" t="s">
        <v>2</v>
      </c>
      <c r="I3" s="3">
        <v>1.97</v>
      </c>
      <c r="J3" s="11" t="s">
        <v>14</v>
      </c>
      <c r="K3" s="3" t="s">
        <v>17</v>
      </c>
      <c r="L3" s="3">
        <v>1</v>
      </c>
      <c r="M3" s="3">
        <v>10</v>
      </c>
      <c r="N3" s="3">
        <v>12</v>
      </c>
      <c r="O3" s="3" t="s">
        <v>30</v>
      </c>
      <c r="P3" s="3">
        <f t="shared" si="0"/>
        <v>144</v>
      </c>
      <c r="Q3" s="6">
        <v>15</v>
      </c>
      <c r="R3" s="3">
        <f t="shared" ref="R3:R16" si="1">Q3*P3</f>
        <v>2160</v>
      </c>
      <c r="S3" s="4">
        <f>0.25*M3*R3</f>
        <v>5400</v>
      </c>
      <c r="T3" s="10" t="s">
        <v>55</v>
      </c>
      <c r="U3" s="3" t="s">
        <v>76</v>
      </c>
    </row>
    <row r="4" spans="1:21" ht="38.25" x14ac:dyDescent="0.2">
      <c r="A4" s="3" t="s">
        <v>21</v>
      </c>
      <c r="B4" s="3" t="s">
        <v>12</v>
      </c>
      <c r="C4" s="10" t="s">
        <v>20</v>
      </c>
      <c r="D4" s="3" t="s">
        <v>46</v>
      </c>
      <c r="E4" s="3" t="s">
        <v>33</v>
      </c>
      <c r="F4" s="13" t="s">
        <v>3</v>
      </c>
      <c r="G4" s="6" t="s">
        <v>74</v>
      </c>
      <c r="H4" s="13" t="s">
        <v>2</v>
      </c>
      <c r="I4" s="3">
        <v>1.97</v>
      </c>
      <c r="J4" s="11" t="s">
        <v>14</v>
      </c>
      <c r="K4" s="3" t="s">
        <v>17</v>
      </c>
      <c r="L4" s="3">
        <v>1</v>
      </c>
      <c r="M4" s="3">
        <v>10</v>
      </c>
      <c r="N4" s="3">
        <v>12</v>
      </c>
      <c r="O4" s="3" t="s">
        <v>30</v>
      </c>
      <c r="P4" s="3">
        <f t="shared" si="0"/>
        <v>144</v>
      </c>
      <c r="Q4" s="6">
        <v>15</v>
      </c>
      <c r="R4" s="3">
        <f t="shared" si="1"/>
        <v>2160</v>
      </c>
      <c r="S4" s="4">
        <f t="shared" ref="S4:S16" si="2">0.25*M4*R4</f>
        <v>5400</v>
      </c>
      <c r="T4" s="10" t="s">
        <v>56</v>
      </c>
      <c r="U4" s="3" t="s">
        <v>76</v>
      </c>
    </row>
    <row r="5" spans="1:21" ht="25.5" x14ac:dyDescent="0.2">
      <c r="A5" s="3" t="s">
        <v>21</v>
      </c>
      <c r="B5" s="3" t="s">
        <v>12</v>
      </c>
      <c r="C5" s="10" t="s">
        <v>20</v>
      </c>
      <c r="D5" s="3" t="s">
        <v>46</v>
      </c>
      <c r="E5" s="3" t="s">
        <v>34</v>
      </c>
      <c r="F5" s="13" t="s">
        <v>3</v>
      </c>
      <c r="G5" s="6" t="s">
        <v>74</v>
      </c>
      <c r="H5" s="13" t="s">
        <v>2</v>
      </c>
      <c r="I5" s="3">
        <v>1.97</v>
      </c>
      <c r="J5" s="11" t="s">
        <v>14</v>
      </c>
      <c r="K5" s="3" t="s">
        <v>17</v>
      </c>
      <c r="L5" s="3">
        <v>1</v>
      </c>
      <c r="M5" s="3">
        <v>10</v>
      </c>
      <c r="N5" s="3">
        <v>12</v>
      </c>
      <c r="O5" s="3" t="s">
        <v>30</v>
      </c>
      <c r="P5" s="3">
        <f t="shared" si="0"/>
        <v>144</v>
      </c>
      <c r="Q5" s="6">
        <v>15</v>
      </c>
      <c r="R5" s="3">
        <f t="shared" si="1"/>
        <v>2160</v>
      </c>
      <c r="S5" s="4">
        <f t="shared" si="2"/>
        <v>5400</v>
      </c>
      <c r="T5" s="10" t="s">
        <v>57</v>
      </c>
      <c r="U5" s="3" t="s">
        <v>76</v>
      </c>
    </row>
    <row r="6" spans="1:21" ht="38.25" x14ac:dyDescent="0.2">
      <c r="A6" s="3" t="s">
        <v>21</v>
      </c>
      <c r="B6" s="3" t="s">
        <v>12</v>
      </c>
      <c r="C6" s="10" t="s">
        <v>20</v>
      </c>
      <c r="D6" s="3" t="s">
        <v>46</v>
      </c>
      <c r="E6" s="3" t="s">
        <v>35</v>
      </c>
      <c r="F6" s="13" t="s">
        <v>3</v>
      </c>
      <c r="G6" s="6" t="s">
        <v>74</v>
      </c>
      <c r="H6" s="13" t="s">
        <v>2</v>
      </c>
      <c r="I6" s="3">
        <v>1.97</v>
      </c>
      <c r="J6" s="11" t="s">
        <v>14</v>
      </c>
      <c r="K6" s="3" t="s">
        <v>17</v>
      </c>
      <c r="L6" s="3">
        <v>1</v>
      </c>
      <c r="M6" s="3">
        <v>10</v>
      </c>
      <c r="N6" s="3">
        <v>12</v>
      </c>
      <c r="O6" s="3" t="s">
        <v>30</v>
      </c>
      <c r="P6" s="6">
        <f t="shared" si="0"/>
        <v>144</v>
      </c>
      <c r="Q6" s="6">
        <v>15</v>
      </c>
      <c r="R6" s="3">
        <f t="shared" si="1"/>
        <v>2160</v>
      </c>
      <c r="S6" s="4">
        <f t="shared" si="2"/>
        <v>5400</v>
      </c>
      <c r="T6" s="10" t="s">
        <v>58</v>
      </c>
      <c r="U6" s="3" t="s">
        <v>76</v>
      </c>
    </row>
    <row r="7" spans="1:21" ht="25.5" x14ac:dyDescent="0.2">
      <c r="A7" s="3" t="s">
        <v>21</v>
      </c>
      <c r="B7" s="3" t="s">
        <v>12</v>
      </c>
      <c r="C7" s="10" t="s">
        <v>20</v>
      </c>
      <c r="D7" s="3" t="s">
        <v>46</v>
      </c>
      <c r="E7" s="3" t="s">
        <v>36</v>
      </c>
      <c r="F7" s="13" t="s">
        <v>3</v>
      </c>
      <c r="G7" s="6" t="s">
        <v>74</v>
      </c>
      <c r="H7" s="13" t="s">
        <v>2</v>
      </c>
      <c r="I7" s="3">
        <v>1.97</v>
      </c>
      <c r="J7" s="11" t="s">
        <v>14</v>
      </c>
      <c r="K7" s="3" t="s">
        <v>17</v>
      </c>
      <c r="L7" s="3">
        <v>1</v>
      </c>
      <c r="M7" s="3">
        <v>10</v>
      </c>
      <c r="N7" s="3">
        <v>12</v>
      </c>
      <c r="O7" s="3" t="s">
        <v>30</v>
      </c>
      <c r="P7" s="6">
        <f t="shared" si="0"/>
        <v>144</v>
      </c>
      <c r="Q7" s="6">
        <v>15</v>
      </c>
      <c r="R7" s="3">
        <f t="shared" si="1"/>
        <v>2160</v>
      </c>
      <c r="S7" s="4">
        <f t="shared" si="2"/>
        <v>5400</v>
      </c>
      <c r="T7" s="10" t="s">
        <v>59</v>
      </c>
      <c r="U7" s="3" t="s">
        <v>76</v>
      </c>
    </row>
    <row r="8" spans="1:21" ht="25.5" x14ac:dyDescent="0.2">
      <c r="A8" s="3" t="s">
        <v>21</v>
      </c>
      <c r="B8" s="3" t="s">
        <v>12</v>
      </c>
      <c r="C8" s="10" t="s">
        <v>20</v>
      </c>
      <c r="D8" s="3" t="s">
        <v>47</v>
      </c>
      <c r="E8" s="3" t="s">
        <v>37</v>
      </c>
      <c r="F8" s="13" t="s">
        <v>3</v>
      </c>
      <c r="G8" s="6" t="s">
        <v>74</v>
      </c>
      <c r="H8" s="13" t="s">
        <v>2</v>
      </c>
      <c r="I8" s="3">
        <v>1.75</v>
      </c>
      <c r="J8" s="11" t="s">
        <v>14</v>
      </c>
      <c r="K8" s="3" t="s">
        <v>17</v>
      </c>
      <c r="L8" s="3">
        <v>1</v>
      </c>
      <c r="M8" s="3">
        <v>10</v>
      </c>
      <c r="N8" s="3">
        <v>12</v>
      </c>
      <c r="O8" s="3" t="s">
        <v>73</v>
      </c>
      <c r="P8" s="6">
        <f>11*N8</f>
        <v>132</v>
      </c>
      <c r="Q8" s="6">
        <v>15</v>
      </c>
      <c r="R8" s="3">
        <f t="shared" si="1"/>
        <v>1980</v>
      </c>
      <c r="S8" s="4">
        <f t="shared" si="2"/>
        <v>4950</v>
      </c>
      <c r="T8" s="10" t="s">
        <v>60</v>
      </c>
      <c r="U8" s="3" t="s">
        <v>77</v>
      </c>
    </row>
    <row r="9" spans="1:21" ht="25.5" x14ac:dyDescent="0.2">
      <c r="A9" s="3" t="s">
        <v>21</v>
      </c>
      <c r="B9" s="3" t="s">
        <v>12</v>
      </c>
      <c r="C9" s="10" t="s">
        <v>20</v>
      </c>
      <c r="D9" s="3" t="s">
        <v>48</v>
      </c>
      <c r="E9" s="3" t="s">
        <v>38</v>
      </c>
      <c r="F9" s="13" t="s">
        <v>3</v>
      </c>
      <c r="G9" s="6" t="s">
        <v>75</v>
      </c>
      <c r="H9" s="13" t="s">
        <v>2</v>
      </c>
      <c r="I9" s="3">
        <v>1</v>
      </c>
      <c r="J9" s="11" t="s">
        <v>14</v>
      </c>
      <c r="K9" s="3" t="s">
        <v>17</v>
      </c>
      <c r="L9" s="3">
        <v>1</v>
      </c>
      <c r="M9" s="3">
        <v>10</v>
      </c>
      <c r="N9" s="3">
        <v>12</v>
      </c>
      <c r="O9" s="3" t="s">
        <v>70</v>
      </c>
      <c r="P9" s="6">
        <f>12*N9</f>
        <v>144</v>
      </c>
      <c r="Q9" s="6">
        <v>15</v>
      </c>
      <c r="R9" s="3">
        <f t="shared" si="1"/>
        <v>2160</v>
      </c>
      <c r="S9" s="4">
        <f t="shared" si="2"/>
        <v>5400</v>
      </c>
      <c r="T9" s="10" t="s">
        <v>61</v>
      </c>
      <c r="U9" s="3" t="s">
        <v>78</v>
      </c>
    </row>
    <row r="10" spans="1:21" ht="25.5" x14ac:dyDescent="0.2">
      <c r="A10" s="3" t="s">
        <v>21</v>
      </c>
      <c r="B10" s="3" t="s">
        <v>12</v>
      </c>
      <c r="C10" s="10" t="s">
        <v>20</v>
      </c>
      <c r="D10" s="3" t="s">
        <v>49</v>
      </c>
      <c r="E10" s="3" t="s">
        <v>39</v>
      </c>
      <c r="F10" s="13" t="s">
        <v>3</v>
      </c>
      <c r="G10" s="6" t="s">
        <v>74</v>
      </c>
      <c r="H10" s="13" t="s">
        <v>2</v>
      </c>
      <c r="I10" s="3">
        <v>1</v>
      </c>
      <c r="J10" s="11" t="s">
        <v>14</v>
      </c>
      <c r="K10" s="3" t="s">
        <v>17</v>
      </c>
      <c r="L10" s="3">
        <v>1</v>
      </c>
      <c r="M10" s="3">
        <v>10</v>
      </c>
      <c r="N10" s="3">
        <v>12</v>
      </c>
      <c r="O10" s="3" t="s">
        <v>71</v>
      </c>
      <c r="P10" s="6">
        <f>15*N10</f>
        <v>180</v>
      </c>
      <c r="Q10" s="6">
        <v>15</v>
      </c>
      <c r="R10" s="3">
        <f t="shared" si="1"/>
        <v>2700</v>
      </c>
      <c r="S10" s="4">
        <f t="shared" si="2"/>
        <v>6750</v>
      </c>
      <c r="T10" s="10" t="s">
        <v>62</v>
      </c>
      <c r="U10" s="3" t="s">
        <v>79</v>
      </c>
    </row>
    <row r="11" spans="1:21" ht="25.5" x14ac:dyDescent="0.2">
      <c r="A11" s="3" t="s">
        <v>21</v>
      </c>
      <c r="B11" s="3" t="s">
        <v>12</v>
      </c>
      <c r="C11" s="10" t="s">
        <v>20</v>
      </c>
      <c r="D11" s="3" t="s">
        <v>50</v>
      </c>
      <c r="E11" s="3" t="s">
        <v>40</v>
      </c>
      <c r="F11" s="13" t="s">
        <v>3</v>
      </c>
      <c r="G11" s="6" t="s">
        <v>74</v>
      </c>
      <c r="H11" s="13" t="s">
        <v>2</v>
      </c>
      <c r="I11" s="3">
        <v>1.97</v>
      </c>
      <c r="J11" s="11" t="s">
        <v>14</v>
      </c>
      <c r="K11" s="3" t="s">
        <v>17</v>
      </c>
      <c r="L11" s="3">
        <v>1</v>
      </c>
      <c r="M11" s="3">
        <v>10</v>
      </c>
      <c r="N11" s="3">
        <v>12</v>
      </c>
      <c r="O11" s="3" t="s">
        <v>72</v>
      </c>
      <c r="P11" s="6">
        <f>12*N11</f>
        <v>144</v>
      </c>
      <c r="Q11" s="6">
        <v>15</v>
      </c>
      <c r="R11" s="3">
        <f t="shared" si="1"/>
        <v>2160</v>
      </c>
      <c r="S11" s="4">
        <f t="shared" si="2"/>
        <v>5400</v>
      </c>
      <c r="T11" s="10" t="s">
        <v>63</v>
      </c>
      <c r="U11" s="3" t="s">
        <v>80</v>
      </c>
    </row>
    <row r="12" spans="1:21" ht="51" x14ac:dyDescent="0.2">
      <c r="A12" s="3" t="s">
        <v>21</v>
      </c>
      <c r="B12" s="3" t="s">
        <v>12</v>
      </c>
      <c r="C12" s="10" t="s">
        <v>20</v>
      </c>
      <c r="D12" s="3" t="s">
        <v>51</v>
      </c>
      <c r="E12" s="3" t="s">
        <v>41</v>
      </c>
      <c r="F12" s="13" t="s">
        <v>3</v>
      </c>
      <c r="G12" s="6" t="s">
        <v>74</v>
      </c>
      <c r="H12" s="13" t="s">
        <v>2</v>
      </c>
      <c r="I12" s="3">
        <v>1.97</v>
      </c>
      <c r="J12" s="11" t="s">
        <v>14</v>
      </c>
      <c r="K12" s="3" t="s">
        <v>17</v>
      </c>
      <c r="L12" s="3">
        <v>1</v>
      </c>
      <c r="M12" s="3">
        <v>10</v>
      </c>
      <c r="N12" s="3">
        <v>12</v>
      </c>
      <c r="O12" s="3" t="s">
        <v>73</v>
      </c>
      <c r="P12" s="6">
        <f>12*N12</f>
        <v>144</v>
      </c>
      <c r="Q12" s="6">
        <v>15</v>
      </c>
      <c r="R12" s="3">
        <f t="shared" si="1"/>
        <v>2160</v>
      </c>
      <c r="S12" s="4">
        <f t="shared" si="2"/>
        <v>5400</v>
      </c>
      <c r="T12" s="10" t="s">
        <v>64</v>
      </c>
      <c r="U12" s="3" t="s">
        <v>81</v>
      </c>
    </row>
    <row r="13" spans="1:21" ht="25.5" x14ac:dyDescent="0.2">
      <c r="A13" s="3" t="s">
        <v>21</v>
      </c>
      <c r="B13" s="3" t="s">
        <v>12</v>
      </c>
      <c r="C13" s="10" t="s">
        <v>20</v>
      </c>
      <c r="D13" s="3" t="s">
        <v>52</v>
      </c>
      <c r="E13" s="3" t="s">
        <v>42</v>
      </c>
      <c r="F13" s="13" t="s">
        <v>3</v>
      </c>
      <c r="G13" s="6" t="s">
        <v>74</v>
      </c>
      <c r="H13" s="13" t="s">
        <v>2</v>
      </c>
      <c r="I13" s="3">
        <v>1.97</v>
      </c>
      <c r="J13" s="11" t="s">
        <v>14</v>
      </c>
      <c r="K13" s="3" t="s">
        <v>17</v>
      </c>
      <c r="L13" s="3">
        <v>1</v>
      </c>
      <c r="M13" s="3">
        <v>10</v>
      </c>
      <c r="N13" s="3">
        <v>12</v>
      </c>
      <c r="O13" s="3" t="s">
        <v>69</v>
      </c>
      <c r="P13" s="6">
        <f>13*N13</f>
        <v>156</v>
      </c>
      <c r="Q13" s="6">
        <v>15</v>
      </c>
      <c r="R13" s="3">
        <f t="shared" si="1"/>
        <v>2340</v>
      </c>
      <c r="S13" s="4">
        <f t="shared" si="2"/>
        <v>5850</v>
      </c>
      <c r="T13" s="10" t="s">
        <v>65</v>
      </c>
      <c r="U13" s="3" t="s">
        <v>82</v>
      </c>
    </row>
    <row r="14" spans="1:21" ht="38.25" x14ac:dyDescent="0.2">
      <c r="A14" s="3" t="s">
        <v>21</v>
      </c>
      <c r="B14" s="3" t="s">
        <v>12</v>
      </c>
      <c r="C14" s="10" t="s">
        <v>20</v>
      </c>
      <c r="D14" s="3" t="s">
        <v>52</v>
      </c>
      <c r="E14" s="3" t="s">
        <v>43</v>
      </c>
      <c r="F14" s="13" t="s">
        <v>3</v>
      </c>
      <c r="G14" s="6" t="s">
        <v>74</v>
      </c>
      <c r="H14" s="13" t="s">
        <v>2</v>
      </c>
      <c r="I14" s="3">
        <v>1.97</v>
      </c>
      <c r="J14" s="11" t="s">
        <v>14</v>
      </c>
      <c r="K14" s="3" t="s">
        <v>17</v>
      </c>
      <c r="L14" s="3">
        <v>1</v>
      </c>
      <c r="M14" s="3">
        <v>10</v>
      </c>
      <c r="N14" s="3">
        <v>12</v>
      </c>
      <c r="O14" s="3" t="s">
        <v>69</v>
      </c>
      <c r="P14" s="6">
        <f>13*N14</f>
        <v>156</v>
      </c>
      <c r="Q14" s="6">
        <v>15</v>
      </c>
      <c r="R14" s="3">
        <f t="shared" si="1"/>
        <v>2340</v>
      </c>
      <c r="S14" s="4">
        <f t="shared" si="2"/>
        <v>5850</v>
      </c>
      <c r="T14" s="10" t="s">
        <v>66</v>
      </c>
      <c r="U14" s="3" t="s">
        <v>82</v>
      </c>
    </row>
    <row r="15" spans="1:21" ht="25.5" x14ac:dyDescent="0.2">
      <c r="A15" s="3" t="s">
        <v>21</v>
      </c>
      <c r="B15" s="3" t="s">
        <v>12</v>
      </c>
      <c r="C15" s="10" t="s">
        <v>20</v>
      </c>
      <c r="D15" s="3" t="s">
        <v>53</v>
      </c>
      <c r="E15" s="3" t="s">
        <v>44</v>
      </c>
      <c r="F15" s="13" t="s">
        <v>3</v>
      </c>
      <c r="G15" s="6" t="s">
        <v>74</v>
      </c>
      <c r="H15" s="13" t="s">
        <v>2</v>
      </c>
      <c r="I15" s="3">
        <v>1.97</v>
      </c>
      <c r="J15" s="11" t="s">
        <v>14</v>
      </c>
      <c r="K15" s="3" t="s">
        <v>17</v>
      </c>
      <c r="L15" s="3">
        <v>1</v>
      </c>
      <c r="M15" s="3">
        <v>10</v>
      </c>
      <c r="N15" s="3">
        <v>12</v>
      </c>
      <c r="O15" s="3" t="s">
        <v>69</v>
      </c>
      <c r="P15" s="6">
        <f>13*N15</f>
        <v>156</v>
      </c>
      <c r="Q15" s="6">
        <v>15</v>
      </c>
      <c r="R15" s="3">
        <f t="shared" si="1"/>
        <v>2340</v>
      </c>
      <c r="S15" s="4">
        <f t="shared" si="2"/>
        <v>5850</v>
      </c>
      <c r="T15" s="10" t="s">
        <v>67</v>
      </c>
      <c r="U15" s="3" t="s">
        <v>83</v>
      </c>
    </row>
    <row r="16" spans="1:21" ht="25.5" x14ac:dyDescent="0.2">
      <c r="A16" s="3" t="s">
        <v>21</v>
      </c>
      <c r="B16" s="3" t="s">
        <v>12</v>
      </c>
      <c r="C16" s="10" t="s">
        <v>20</v>
      </c>
      <c r="D16" s="3" t="s">
        <v>54</v>
      </c>
      <c r="E16" s="3" t="s">
        <v>45</v>
      </c>
      <c r="F16" s="13" t="s">
        <v>3</v>
      </c>
      <c r="G16" s="6" t="s">
        <v>74</v>
      </c>
      <c r="H16" s="13" t="s">
        <v>2</v>
      </c>
      <c r="I16" s="3">
        <v>1.97</v>
      </c>
      <c r="J16" s="11" t="s">
        <v>14</v>
      </c>
      <c r="K16" s="3" t="s">
        <v>17</v>
      </c>
      <c r="L16" s="3">
        <v>1</v>
      </c>
      <c r="M16" s="3">
        <v>10</v>
      </c>
      <c r="N16" s="3">
        <v>12</v>
      </c>
      <c r="O16" s="3" t="s">
        <v>30</v>
      </c>
      <c r="P16" s="6">
        <f>13*N16</f>
        <v>156</v>
      </c>
      <c r="Q16" s="6">
        <v>15</v>
      </c>
      <c r="R16" s="3">
        <f t="shared" si="1"/>
        <v>2340</v>
      </c>
      <c r="S16" s="4">
        <f t="shared" si="2"/>
        <v>5850</v>
      </c>
      <c r="T16" s="10" t="s">
        <v>68</v>
      </c>
      <c r="U16" s="3" t="s">
        <v>84</v>
      </c>
    </row>
  </sheetData>
  <autoFilter ref="A1:U2"/>
  <phoneticPr fontId="5" type="noConversion"/>
  <hyperlinks>
    <hyperlink ref="H2" r:id="rId1"/>
    <hyperlink ref="F2" r:id="rId2"/>
    <hyperlink ref="H11" r:id="rId3"/>
    <hyperlink ref="H12" r:id="rId4"/>
    <hyperlink ref="H13" r:id="rId5"/>
    <hyperlink ref="H14" r:id="rId6"/>
    <hyperlink ref="H15" r:id="rId7"/>
    <hyperlink ref="H16" r:id="rId8"/>
    <hyperlink ref="H3" r:id="rId9"/>
    <hyperlink ref="H4" r:id="rId10"/>
    <hyperlink ref="H5" r:id="rId11"/>
    <hyperlink ref="H6" r:id="rId12"/>
    <hyperlink ref="H7" r:id="rId13"/>
    <hyperlink ref="H8" r:id="rId14"/>
    <hyperlink ref="H9" r:id="rId15"/>
    <hyperlink ref="H10" r:id="rId16"/>
    <hyperlink ref="F3" r:id="rId17"/>
    <hyperlink ref="F4" r:id="rId18"/>
    <hyperlink ref="F5" r:id="rId19"/>
    <hyperlink ref="F6" r:id="rId20"/>
    <hyperlink ref="F7" r:id="rId21"/>
    <hyperlink ref="F8" r:id="rId22"/>
    <hyperlink ref="F9" r:id="rId23"/>
    <hyperlink ref="F10" r:id="rId24"/>
    <hyperlink ref="F11" r:id="rId25"/>
    <hyperlink ref="F12" r:id="rId26"/>
    <hyperlink ref="F13" r:id="rId27"/>
    <hyperlink ref="F14" r:id="rId28"/>
    <hyperlink ref="F15" r:id="rId29"/>
    <hyperlink ref="F16" r:id="rId30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2026-01-24T11:43:10Z</dcterms:modified>
</cp:coreProperties>
</file>