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ы" sheetId="4" r:id="rId1"/>
  </sheets>
  <definedNames>
    <definedName name="_xlnm._FilterDatabase" localSheetId="0" hidden="1">Медиафасады!$A$1:$Q$1</definedName>
  </definedNames>
  <calcPr calcId="162913" iterate="1"/>
  <extLst>
    <s:ext xmlns:s="http://schemas.openxmlformats.org/spreadsheetml/2006/main" xmlns:unk2="http://schemas.microsoft.com/office/spreadsheetml/2018/calcfeatures" uri="{B58B0392-4F1F-4190-BB64-5DF3571DCE5F}">
      <unk2:calcFeatures>
        <unk2:feature name="microsoft.com:RD"/>
        <unk2:feature name="microsoft.com:Single"/>
        <unk2:feature name="microsoft.com:FV"/>
        <unk2:feature name="microsoft.com:CNMTM"/>
        <unk2:feature name="microsoft.com:LET_WF"/>
      </unk2:calcFeatures>
    </s:ext>
    <s:ext xmlns:s="http://schemas.openxmlformats.org/spreadsheetml/2006/main" xmlns:unk3="http://schemas.microsoft.com/office/spreadsheetml/2024/workbookCompatibilityVersion" uri="{D14903EA-33C4-47F7-8F05-3474C54BE107}">
      <unk3:version setVersion="1"/>
    </s:ext>
  </extLst>
</workbook>
</file>

<file path=xl/calcChain.xml><?xml version="1.0" encoding="utf-8"?>
<calcChain xmlns="http://schemas.openxmlformats.org/spreadsheetml/2006/main">
  <c r="L6" i="4" l="1"/>
  <c r="N6" i="4" s="1"/>
  <c r="O6" i="4" s="1"/>
  <c r="N4" i="4" l="1"/>
  <c r="O4" i="4" s="1"/>
  <c r="L5" i="4"/>
  <c r="N5" i="4" s="1"/>
  <c r="O5" i="4" s="1"/>
  <c r="L4" i="4"/>
  <c r="L3" i="4"/>
  <c r="N3" i="4" s="1"/>
  <c r="O3" i="4" s="1"/>
  <c r="L2" i="4"/>
  <c r="N2" i="4" l="1"/>
  <c r="O2" i="4" s="1"/>
</calcChain>
</file>

<file path=xl/sharedStrings.xml><?xml version="1.0" encoding="utf-8"?>
<sst xmlns="http://schemas.openxmlformats.org/spreadsheetml/2006/main" count="72" uniqueCount="43">
  <si>
    <t>Город</t>
  </si>
  <si>
    <t>Адрес</t>
  </si>
  <si>
    <t>Сторона</t>
  </si>
  <si>
    <t>Выходов за период</t>
  </si>
  <si>
    <t>Аренда</t>
  </si>
  <si>
    <t>Выходов в сутки</t>
  </si>
  <si>
    <t>Вид конструкции</t>
  </si>
  <si>
    <t>Фото</t>
  </si>
  <si>
    <t>Код</t>
  </si>
  <si>
    <t>А</t>
  </si>
  <si>
    <t>Способ показа</t>
  </si>
  <si>
    <t>Ролик, сек.</t>
  </si>
  <si>
    <t>Карта</t>
  </si>
  <si>
    <t>Координаты</t>
  </si>
  <si>
    <t>Период, дней</t>
  </si>
  <si>
    <t>Статичная картинка, видеоролик</t>
  </si>
  <si>
    <t>Размеры, м.</t>
  </si>
  <si>
    <t>Время работы</t>
  </si>
  <si>
    <t xml:space="preserve"> Выходов в час</t>
  </si>
  <si>
    <t>Белгород</t>
  </si>
  <si>
    <t>ул. Попова, д. 34</t>
  </si>
  <si>
    <t>проспект Б.Хмельницкого, д. 18А</t>
  </si>
  <si>
    <t>ул.Красноармейская, 7 Б</t>
  </si>
  <si>
    <t>проспект Б.Хмельницкого проспект, 107</t>
  </si>
  <si>
    <t>Медиафасад</t>
  </si>
  <si>
    <t xml:space="preserve">10х5 </t>
  </si>
  <si>
    <t>3х6</t>
  </si>
  <si>
    <t>7х4</t>
  </si>
  <si>
    <t>Б</t>
  </si>
  <si>
    <t>ПН-ВС: 06:00 - 23:00</t>
  </si>
  <si>
    <t>БМ-1</t>
  </si>
  <si>
    <t>БМ-3</t>
  </si>
  <si>
    <t>БМ-2</t>
  </si>
  <si>
    <t>БМ-4</t>
  </si>
  <si>
    <t>50.599314, 36.589846</t>
  </si>
  <si>
    <t>50.592744, 36.578671</t>
  </si>
  <si>
    <t>50.587877, 36.562609</t>
  </si>
  <si>
    <t>50.603389, 36.579719</t>
  </si>
  <si>
    <t>Белгород-арена, ул. Щорса, 14В</t>
  </si>
  <si>
    <t>55х7.5</t>
  </si>
  <si>
    <t>ПН-ВС: 07:00 - 20:00</t>
  </si>
  <si>
    <t>БМ-5</t>
  </si>
  <si>
    <t>50.573406, 36.567307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</si>
</sst>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-5de6bdc5-e850-4d6b-8d72-69dfb8a1c71b" Type="http://schemas.microsoft.com/office/2017/10/relationships/person" Target="persons/person.xml"/></Relationships>
</file>

<file path=xl/persons/person.xml><?xml version="1.0" encoding="utf-8"?>
<sc:personList xmlns:sc="http://schemas.microsoft.com/office/spreadsheetml/2018/threadedcomments">
  <sc:person displayName="Автор" id="{6023EAC4-AC07-447D-B4F2-7CFDF7B1A4D4}" providerId="None"/>
</sc: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sc:ThreadedComments xmlns:sc="http://schemas.microsoft.com/office/spreadsheetml/2018/threadedcomments">
  <sc:threadedComment ref="M8" personId="{6023EAC4-AC07-447D-B4F2-7CFDF7B1A4D4}" id="{B1C29976-DA67-4CD0-8601-72084E9A4050}">
    <sc:text>Укажите ролик нужной длины, и стоимость пересчитается. Допустимые значения: 
5, 10, 15, 20, 25, 30 сек.</sc:text>
  </sc:threadedComment>
  <sc:threadedComment ref="Q8" personId="{6023EAC4-AC07-447D-B4F2-7CFDF7B1A4D4}" id="{6DC13CFF-748D-4218-A667-32521C415799}">
    <sc:text>Укажите нужное количество, и стоимость пересчитается. Допустимые значения: 
7, 14, 21, 28 дней</sc:text>
  </sc:threadedComment>
</sc: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6YEZ9VP4K-3Xkw" TargetMode="External"/><Relationship Id="rId3" Type="http://schemas.openxmlformats.org/officeDocument/2006/relationships/hyperlink" Target="https://yandex.ru/maps/-/CLHjiZy-" TargetMode="External"/><Relationship Id="rId7" Type="http://schemas.openxmlformats.org/officeDocument/2006/relationships/hyperlink" Target="https://disk.yandex.ru/i/YeiTOW9L2rO8_A" TargetMode="External"/><Relationship Id="rId17" Type="http://schemas.microsoft.com/office/2017/10/relationships/threadedComment" Target="../threadedComments/threadedComment1.xml"/><Relationship Id="rId2" Type="http://schemas.openxmlformats.org/officeDocument/2006/relationships/hyperlink" Target="https://yandex.ru/maps/-/CLHjiFiS" TargetMode="External"/><Relationship Id="rId1" Type="http://schemas.openxmlformats.org/officeDocument/2006/relationships/hyperlink" Target="https://yandex.ru/maps/-/CLHji4MX" TargetMode="External"/><Relationship Id="rId6" Type="http://schemas.openxmlformats.org/officeDocument/2006/relationships/hyperlink" Target="https://disk.yandex.ru/i/_CyJa8Ret_XhdQ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i/D5dcX1qseLOMLg" TargetMode="External"/><Relationship Id="rId10" Type="http://schemas.openxmlformats.org/officeDocument/2006/relationships/hyperlink" Target="https://disk.yandex.ru/d/iM9Q1StGWmsvdA" TargetMode="External"/><Relationship Id="rId4" Type="http://schemas.openxmlformats.org/officeDocument/2006/relationships/hyperlink" Target="https://yandex.ru/maps/-/CLHji6pq" TargetMode="External"/><Relationship Id="rId9" Type="http://schemas.openxmlformats.org/officeDocument/2006/relationships/hyperlink" Target="https://yandex.ru/maps/-/CLtJuOm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abSelected="1" zoomScaleNormal="100" workbookViewId="0">
      <selection activeCell="C5" sqref="C5"/>
    </sheetView>
  </sheetViews>
  <sheetFormatPr defaultColWidth="9.140625" defaultRowHeight="12.75" x14ac:dyDescent="0.25"/>
  <cols>
    <col min="1" max="1" width="19.7109375" style="1" customWidth="1"/>
    <col min="2" max="2" width="22.7109375" style="1" customWidth="1"/>
    <col min="3" max="3" width="26.7109375" style="2" customWidth="1"/>
    <col min="4" max="4" width="15.28515625" style="2" customWidth="1"/>
    <col min="5" max="5" width="15.7109375" style="2" customWidth="1"/>
    <col min="6" max="6" width="17" style="2" customWidth="1"/>
    <col min="7" max="7" width="17.42578125" style="2" customWidth="1"/>
    <col min="8" max="8" width="19" style="2" customWidth="1"/>
    <col min="9" max="9" width="26.140625" style="1" customWidth="1"/>
    <col min="10" max="11" width="19.42578125" style="1" customWidth="1"/>
    <col min="12" max="12" width="19.5703125" style="1" customWidth="1"/>
    <col min="13" max="13" width="25" style="1" customWidth="1"/>
    <col min="14" max="14" width="21.85546875" style="1" customWidth="1"/>
    <col min="15" max="15" width="18.85546875" style="3" customWidth="1"/>
    <col min="16" max="16" width="14.7109375" style="1" customWidth="1"/>
    <col min="17" max="17" width="23.85546875" style="3" customWidth="1"/>
    <col min="18" max="16384" width="9.140625" style="1"/>
  </cols>
  <sheetData>
    <row r="1" spans="1:17" s="5" customFormat="1" x14ac:dyDescent="0.25">
      <c r="A1" s="6" t="s">
        <v>0</v>
      </c>
      <c r="B1" s="6" t="s">
        <v>6</v>
      </c>
      <c r="C1" s="6" t="s">
        <v>1</v>
      </c>
      <c r="D1" s="6" t="s">
        <v>7</v>
      </c>
      <c r="E1" s="6" t="s">
        <v>12</v>
      </c>
      <c r="F1" s="6" t="s">
        <v>16</v>
      </c>
      <c r="G1" s="6" t="s">
        <v>2</v>
      </c>
      <c r="H1" s="6" t="s">
        <v>10</v>
      </c>
      <c r="I1" s="6" t="s">
        <v>11</v>
      </c>
      <c r="J1" s="6" t="s">
        <v>18</v>
      </c>
      <c r="K1" s="6" t="s">
        <v>17</v>
      </c>
      <c r="L1" s="6" t="s">
        <v>5</v>
      </c>
      <c r="M1" s="6" t="s">
        <v>14</v>
      </c>
      <c r="N1" s="6" t="s">
        <v>3</v>
      </c>
      <c r="O1" s="6" t="s">
        <v>4</v>
      </c>
      <c r="P1" s="7" t="s">
        <v>8</v>
      </c>
      <c r="Q1" s="6" t="s">
        <v>13</v>
      </c>
    </row>
    <row r="2" spans="1:17" ht="25.5" x14ac:dyDescent="0.25">
      <c r="A2" s="8" t="s">
        <v>19</v>
      </c>
      <c r="B2" s="8" t="s">
        <v>24</v>
      </c>
      <c r="C2" s="9" t="s">
        <v>20</v>
      </c>
      <c r="D2" s="10" t="s">
        <v>7</v>
      </c>
      <c r="E2" s="10" t="s">
        <v>12</v>
      </c>
      <c r="F2" s="8" t="s">
        <v>25</v>
      </c>
      <c r="G2" s="8" t="s">
        <v>28</v>
      </c>
      <c r="H2" s="8" t="s">
        <v>15</v>
      </c>
      <c r="I2" s="8">
        <v>10</v>
      </c>
      <c r="J2" s="8">
        <v>20</v>
      </c>
      <c r="K2" s="8" t="s">
        <v>29</v>
      </c>
      <c r="L2" s="8">
        <f>17*J2</f>
        <v>340</v>
      </c>
      <c r="M2" s="8">
        <v>15</v>
      </c>
      <c r="N2" s="8">
        <f t="shared" ref="N2:N5" si="0">L2*M2</f>
        <v>5100</v>
      </c>
      <c r="O2" s="4">
        <f>(0.35*N2)*I2</f>
        <v>17850</v>
      </c>
      <c r="P2" s="11" t="s">
        <v>30</v>
      </c>
      <c r="Q2" s="11" t="s">
        <v>34</v>
      </c>
    </row>
    <row r="3" spans="1:17" ht="25.5" x14ac:dyDescent="0.25">
      <c r="A3" s="8" t="s">
        <v>19</v>
      </c>
      <c r="B3" s="8" t="s">
        <v>24</v>
      </c>
      <c r="C3" s="9" t="s">
        <v>21</v>
      </c>
      <c r="D3" s="10" t="s">
        <v>7</v>
      </c>
      <c r="E3" s="10" t="s">
        <v>12</v>
      </c>
      <c r="F3" s="9" t="s">
        <v>26</v>
      </c>
      <c r="G3" s="8" t="s">
        <v>28</v>
      </c>
      <c r="H3" s="8" t="s">
        <v>15</v>
      </c>
      <c r="I3" s="8">
        <v>10</v>
      </c>
      <c r="J3" s="8">
        <v>20</v>
      </c>
      <c r="K3" s="8" t="s">
        <v>29</v>
      </c>
      <c r="L3" s="8">
        <f t="shared" ref="L3:L5" si="1">17*J3</f>
        <v>340</v>
      </c>
      <c r="M3" s="8">
        <v>15</v>
      </c>
      <c r="N3" s="8">
        <f t="shared" si="0"/>
        <v>5100</v>
      </c>
      <c r="O3" s="4">
        <f t="shared" ref="O3:O5" si="2">(0.35*N3)*I3</f>
        <v>17850</v>
      </c>
      <c r="P3" s="11" t="s">
        <v>32</v>
      </c>
      <c r="Q3" s="9" t="s">
        <v>35</v>
      </c>
    </row>
    <row r="4" spans="1:17" ht="25.5" x14ac:dyDescent="0.25">
      <c r="A4" s="8" t="s">
        <v>19</v>
      </c>
      <c r="B4" s="8" t="s">
        <v>24</v>
      </c>
      <c r="C4" s="9" t="s">
        <v>22</v>
      </c>
      <c r="D4" s="10" t="s">
        <v>7</v>
      </c>
      <c r="E4" s="10" t="s">
        <v>12</v>
      </c>
      <c r="F4" s="9" t="s">
        <v>26</v>
      </c>
      <c r="G4" s="9" t="s">
        <v>9</v>
      </c>
      <c r="H4" s="8" t="s">
        <v>15</v>
      </c>
      <c r="I4" s="8">
        <v>10</v>
      </c>
      <c r="J4" s="8">
        <v>20</v>
      </c>
      <c r="K4" s="8" t="s">
        <v>29</v>
      </c>
      <c r="L4" s="8">
        <f t="shared" si="1"/>
        <v>340</v>
      </c>
      <c r="M4" s="8">
        <v>15</v>
      </c>
      <c r="N4" s="8">
        <f t="shared" si="0"/>
        <v>5100</v>
      </c>
      <c r="O4" s="4">
        <f t="shared" si="2"/>
        <v>17850</v>
      </c>
      <c r="P4" s="11" t="s">
        <v>31</v>
      </c>
      <c r="Q4" s="9" t="s">
        <v>36</v>
      </c>
    </row>
    <row r="5" spans="1:17" ht="25.5" x14ac:dyDescent="0.25">
      <c r="A5" s="8" t="s">
        <v>19</v>
      </c>
      <c r="B5" s="8" t="s">
        <v>24</v>
      </c>
      <c r="C5" s="9" t="s">
        <v>23</v>
      </c>
      <c r="D5" s="10" t="s">
        <v>7</v>
      </c>
      <c r="E5" s="10" t="s">
        <v>12</v>
      </c>
      <c r="F5" s="9" t="s">
        <v>27</v>
      </c>
      <c r="G5" s="8" t="s">
        <v>28</v>
      </c>
      <c r="H5" s="8" t="s">
        <v>15</v>
      </c>
      <c r="I5" s="8">
        <v>10</v>
      </c>
      <c r="J5" s="8">
        <v>20</v>
      </c>
      <c r="K5" s="8" t="s">
        <v>29</v>
      </c>
      <c r="L5" s="8">
        <f t="shared" si="1"/>
        <v>340</v>
      </c>
      <c r="M5" s="8">
        <v>15</v>
      </c>
      <c r="N5" s="8">
        <f t="shared" si="0"/>
        <v>5100</v>
      </c>
      <c r="O5" s="4">
        <f t="shared" si="2"/>
        <v>17850</v>
      </c>
      <c r="P5" s="11" t="s">
        <v>33</v>
      </c>
      <c r="Q5" s="9" t="s">
        <v>37</v>
      </c>
    </row>
    <row r="6" spans="1:17" ht="25.5" x14ac:dyDescent="0.25">
      <c r="A6" s="8" t="s">
        <v>19</v>
      </c>
      <c r="B6" s="8" t="s">
        <v>24</v>
      </c>
      <c r="C6" s="9" t="s">
        <v>38</v>
      </c>
      <c r="D6" s="10" t="s">
        <v>7</v>
      </c>
      <c r="E6" s="10" t="s">
        <v>12</v>
      </c>
      <c r="F6" s="9" t="s">
        <v>39</v>
      </c>
      <c r="G6" s="8" t="s">
        <v>9</v>
      </c>
      <c r="H6" s="8" t="s">
        <v>15</v>
      </c>
      <c r="I6" s="8">
        <v>5</v>
      </c>
      <c r="J6" s="8">
        <v>12</v>
      </c>
      <c r="K6" s="8" t="s">
        <v>40</v>
      </c>
      <c r="L6" s="8">
        <f>13*J6</f>
        <v>156</v>
      </c>
      <c r="M6" s="8">
        <v>15</v>
      </c>
      <c r="N6" s="8">
        <f t="shared" ref="N6" si="3">L6*M6</f>
        <v>2340</v>
      </c>
      <c r="O6" s="4">
        <f>(1.5*N6)*I6</f>
        <v>17550</v>
      </c>
      <c r="P6" s="11" t="s">
        <v>41</v>
      </c>
      <c r="Q6" s="9" t="s">
        <v>42</v>
      </c>
    </row>
  </sheetData>
  <autoFilter ref="A1:Q2"/>
  <hyperlinks>
    <hyperlink ref="E2" r:id="rId1"/>
    <hyperlink ref="E3" r:id="rId2"/>
    <hyperlink ref="E4" r:id="rId3"/>
    <hyperlink ref="E5" r:id="rId4"/>
    <hyperlink ref="D2" r:id="rId5"/>
    <hyperlink ref="D3" r:id="rId6"/>
    <hyperlink ref="D4" r:id="rId7"/>
    <hyperlink ref="D5" r:id="rId8"/>
    <hyperlink ref="E6" r:id="rId9"/>
    <hyperlink ref="D6" r:id="rId10"/>
  </hyperlinks>
  <pageMargins left="0.7" right="0.7" top="0.75" bottom="0.75" header="0.3" footer="0.3"/>
  <pageSetup paperSize="9" orientation="portrait" horizontalDpi="300" verticalDpi="300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2026-01-21T16:43:50Z</dcterms:modified>
</cp:coreProperties>
</file>